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gineering – Networks and Drainage\DRAINAGE ENGINEERING\Individual Drainage Inspections\"/>
    </mc:Choice>
  </mc:AlternateContent>
  <xr:revisionPtr revIDLastSave="0" documentId="13_ncr:1_{3EA28F22-E3E8-4124-A98A-371A8D21E0FA}" xr6:coauthVersionLast="44" xr6:coauthVersionMax="44" xr10:uidLastSave="{00000000-0000-0000-0000-000000000000}"/>
  <bookViews>
    <workbookView xWindow="28680" yWindow="-120" windowWidth="29040" windowHeight="15840" activeTab="1" xr2:uid="{AC9572BD-FEC2-4BE2-82F8-52652255DB42}"/>
  </bookViews>
  <sheets>
    <sheet name="BASIN TOTALS" sheetId="7" r:id="rId1"/>
    <sheet name="Surveyed Totals" sheetId="8" r:id="rId2"/>
  </sheets>
  <definedNames>
    <definedName name="_xlnm.Print_Area" localSheetId="1">'Surveyed Totals'!$1:$5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8" l="1"/>
  <c r="K21" i="8"/>
  <c r="K20" i="8"/>
  <c r="K7" i="8" l="1"/>
  <c r="K8" i="8" s="1"/>
  <c r="K11" i="8" s="1"/>
  <c r="K12" i="8" s="1"/>
  <c r="K13" i="8" s="1"/>
  <c r="K14" i="8" s="1"/>
  <c r="K15" i="8" s="1"/>
  <c r="K17" i="8" s="1"/>
  <c r="O12" i="7" l="1"/>
  <c r="O6" i="7"/>
  <c r="O8" i="7"/>
  <c r="O10" i="7"/>
  <c r="O14" i="7"/>
  <c r="O4" i="7"/>
  <c r="O15" i="7" l="1"/>
  <c r="J6" i="7"/>
  <c r="J8" i="7"/>
  <c r="J10" i="7"/>
  <c r="J12" i="7"/>
  <c r="J14" i="7"/>
  <c r="J4" i="7"/>
  <c r="J15" i="7" l="1"/>
  <c r="D16" i="7"/>
  <c r="E16" i="7"/>
  <c r="F16" i="7"/>
  <c r="G16" i="7"/>
  <c r="H16" i="7"/>
  <c r="L16" i="7"/>
  <c r="M16" i="7"/>
  <c r="C16" i="7"/>
  <c r="H18" i="7" l="1"/>
</calcChain>
</file>

<file path=xl/sharedStrings.xml><?xml version="1.0" encoding="utf-8"?>
<sst xmlns="http://schemas.openxmlformats.org/spreadsheetml/2006/main" count="144" uniqueCount="101">
  <si>
    <t>IRREGULAR</t>
  </si>
  <si>
    <t>CIRCULAR</t>
  </si>
  <si>
    <t>BASIN NAME</t>
  </si>
  <si>
    <t>RECTANGULAR CLOSED</t>
  </si>
  <si>
    <t>RECTANGULAR TRIANGULAR</t>
  </si>
  <si>
    <t>PIPES</t>
  </si>
  <si>
    <t>TRAPEZOIDAL</t>
  </si>
  <si>
    <t>ELLIPSODIAL</t>
  </si>
  <si>
    <t>DPS NO. 1 AND NO. 6</t>
  </si>
  <si>
    <t>DPS NO.'S 2, 3, 4 AND 19</t>
  </si>
  <si>
    <t>RECTANGULAR (OPEN)</t>
  </si>
  <si>
    <t>DPS NO. 7 AND NO. 12</t>
  </si>
  <si>
    <t>DPS NO. 13</t>
  </si>
  <si>
    <t>DPS NO. 5</t>
  </si>
  <si>
    <t>DPS NO.'S 10, 14, 16 AND 18</t>
  </si>
  <si>
    <t>TOTALS:</t>
  </si>
  <si>
    <t>GRAND TOTAL (OPEN):</t>
  </si>
  <si>
    <t>GRAND TOTAL (CLOSED):</t>
  </si>
  <si>
    <t>TOTAL CLOSED PER BASIN</t>
  </si>
  <si>
    <t>=</t>
  </si>
  <si>
    <t xml:space="preserve"> </t>
  </si>
  <si>
    <t>TOTAL OPEN PER BASIN</t>
  </si>
  <si>
    <t>CLOSED CONDUIT (MILES)</t>
  </si>
  <si>
    <t>OPEN CONDUIT (MILES)</t>
  </si>
  <si>
    <t>Surveyed Canal Lengths and Data</t>
  </si>
  <si>
    <t>Street To</t>
  </si>
  <si>
    <t>Street</t>
  </si>
  <si>
    <t>Map #</t>
  </si>
  <si>
    <t>Total Miles</t>
  </si>
  <si>
    <t>Pipe Dim. (ft)</t>
  </si>
  <si>
    <t>Circular</t>
  </si>
  <si>
    <t>Box</t>
  </si>
  <si>
    <t>Date Inspected</t>
  </si>
  <si>
    <t>Est Debris (CuYd.)</t>
  </si>
  <si>
    <t>Notes</t>
  </si>
  <si>
    <t>S&amp;WB Zone</t>
  </si>
  <si>
    <t>Council Dist</t>
  </si>
  <si>
    <t>MH Coordinates</t>
  </si>
  <si>
    <t>Work Orders</t>
  </si>
  <si>
    <t>Condition</t>
  </si>
  <si>
    <t>Structural Repair #</t>
  </si>
  <si>
    <t>Segment Length (ft)</t>
  </si>
  <si>
    <t>Drain Structure Type</t>
  </si>
  <si>
    <t>Debris Removed (CY)</t>
  </si>
  <si>
    <t>Debris Removed (Date)</t>
  </si>
  <si>
    <t>Individual Drainage Inspections</t>
  </si>
  <si>
    <t>Requested BY</t>
  </si>
  <si>
    <t>Council Office</t>
  </si>
  <si>
    <t>Downman</t>
  </si>
  <si>
    <t xml:space="preserve">Monroe </t>
  </si>
  <si>
    <t>Dwyer</t>
  </si>
  <si>
    <t>7.28.20</t>
  </si>
  <si>
    <t>Shined MH to MH</t>
  </si>
  <si>
    <t>Eton Canal</t>
  </si>
  <si>
    <t>Arch</t>
  </si>
  <si>
    <t>414-490</t>
  </si>
  <si>
    <t>8.3.20</t>
  </si>
  <si>
    <t xml:space="preserve">Downman </t>
  </si>
  <si>
    <t>Babylon</t>
  </si>
  <si>
    <t>3, 3.5, 4</t>
  </si>
  <si>
    <t>414-491</t>
  </si>
  <si>
    <t>Lacquor Monique (East)</t>
  </si>
  <si>
    <t>Lacquor Monique (West)</t>
  </si>
  <si>
    <t>420-456</t>
  </si>
  <si>
    <t>423-456</t>
  </si>
  <si>
    <t>Carlyle</t>
  </si>
  <si>
    <t>Carlyle (East)</t>
  </si>
  <si>
    <t xml:space="preserve">Lacquor Monique </t>
  </si>
  <si>
    <t>General DeGaulle</t>
  </si>
  <si>
    <t>Carlyle (West)</t>
  </si>
  <si>
    <t>8.6.20</t>
  </si>
  <si>
    <t>Abandoned at Deep Water</t>
  </si>
  <si>
    <t>170' S of Carlyle</t>
  </si>
  <si>
    <t>70' N of General DeGaulle</t>
  </si>
  <si>
    <t>Pipe rests on top of Eton Canal</t>
  </si>
  <si>
    <t>Dwyer Canal</t>
  </si>
  <si>
    <t>Magellan Canal</t>
  </si>
  <si>
    <t>8.21.20</t>
  </si>
  <si>
    <t>417-460</t>
  </si>
  <si>
    <t>Vixen</t>
  </si>
  <si>
    <t>Complaint</t>
  </si>
  <si>
    <t>Flooding</t>
  </si>
  <si>
    <t>2800 Holiday</t>
  </si>
  <si>
    <t>Chef/Downman</t>
  </si>
  <si>
    <t>Bocage Subdivision</t>
  </si>
  <si>
    <t>Holiday (East)</t>
  </si>
  <si>
    <t>Canal Name/Segment</t>
  </si>
  <si>
    <t>Fiesta</t>
  </si>
  <si>
    <t>1,1.25,1.5,1.75</t>
  </si>
  <si>
    <t>Tie-In Inspection</t>
  </si>
  <si>
    <t>Follow Up</t>
  </si>
  <si>
    <t>Issue reported to DPW</t>
  </si>
  <si>
    <t>Issues reported to DPW, DOTD</t>
  </si>
  <si>
    <t>Florida Blvd</t>
  </si>
  <si>
    <t>Milne</t>
  </si>
  <si>
    <t>Canal Blvd.</t>
  </si>
  <si>
    <t>6, 7</t>
  </si>
  <si>
    <t>9.18.20</t>
  </si>
  <si>
    <t>DPW/SWB</t>
  </si>
  <si>
    <t>Kaiser Equipment Demo</t>
  </si>
  <si>
    <t>6.23.20,9.18.20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</si>
</sst>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5" tint="-0.249977111117893"/>
      <name val="Calibri"/>
      <family val="2"/>
      <scheme val="minor"/>
    </font>
    <font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>
      <alignment horizontal="center" wrapText="1"/>
    </xf>
    <xf numFmtId="0" fontId="0" fillId="2" borderId="0" xfId="0" applyFill="1" applyBorder="1"/>
    <xf numFmtId="0" fontId="1" fillId="2" borderId="0" xfId="0" applyFont="1" applyFill="1"/>
    <xf numFmtId="0" fontId="0" fillId="0" borderId="0" xfId="0" quotePrefix="1"/>
    <xf numFmtId="2" fontId="0" fillId="0" borderId="0" xfId="0" applyNumberFormat="1"/>
    <xf numFmtId="0" fontId="1" fillId="0" borderId="0" xfId="0" applyFont="1" applyBorder="1" applyAlignment="1">
      <alignment horizontal="right"/>
    </xf>
    <xf numFmtId="2" fontId="0" fillId="0" borderId="0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2" borderId="0" xfId="0" applyFont="1" applyFill="1" applyBorder="1"/>
    <xf numFmtId="2" fontId="1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A9D4-7E8D-497C-8047-055E090E60B7}">
  <sheetPr>
    <pageSetUpPr fitToPage="1"/>
  </sheetPr>
  <dimension ref="A1:P20"/>
  <sheetViews>
    <sheetView workbookViewId="0">
      <selection activeCell="H23" sqref="H23"/>
    </sheetView>
  </sheetViews>
  <sheetFormatPr defaultRowHeight="15" x14ac:dyDescent="0.25"/>
  <cols>
    <col min="1" max="1" width="25" customWidth="1"/>
    <col min="2" max="2" width="2.28515625" customWidth="1"/>
    <col min="3" max="8" width="14.7109375" customWidth="1"/>
    <col min="9" max="9" width="2.28515625" customWidth="1"/>
    <col min="10" max="10" width="14.7109375" customWidth="1"/>
    <col min="11" max="11" width="2.28515625" customWidth="1"/>
    <col min="12" max="13" width="14.7109375" customWidth="1"/>
    <col min="14" max="14" width="2.28515625" customWidth="1"/>
    <col min="15" max="15" width="15.140625" customWidth="1"/>
    <col min="16" max="16" width="2.28515625" customWidth="1"/>
  </cols>
  <sheetData>
    <row r="1" spans="1:16" x14ac:dyDescent="0.25">
      <c r="K1" s="11"/>
      <c r="P1" s="11"/>
    </row>
    <row r="2" spans="1:16" s="2" customFormat="1" ht="33" customHeight="1" x14ac:dyDescent="0.25">
      <c r="B2" s="5"/>
      <c r="C2" s="31" t="s">
        <v>22</v>
      </c>
      <c r="D2" s="32"/>
      <c r="E2" s="32"/>
      <c r="F2" s="32"/>
      <c r="G2" s="32"/>
      <c r="H2" s="32"/>
      <c r="I2" s="32"/>
      <c r="J2" s="32"/>
      <c r="K2" s="12"/>
      <c r="L2" s="33" t="s">
        <v>23</v>
      </c>
      <c r="M2" s="34"/>
      <c r="N2" s="34"/>
      <c r="O2" s="32"/>
      <c r="P2" s="15"/>
    </row>
    <row r="3" spans="1:16" s="2" customFormat="1" ht="33" customHeight="1" x14ac:dyDescent="0.25">
      <c r="A3" s="1" t="s">
        <v>2</v>
      </c>
      <c r="C3" s="3" t="s">
        <v>3</v>
      </c>
      <c r="D3" s="3" t="s">
        <v>1</v>
      </c>
      <c r="E3" s="3" t="s">
        <v>4</v>
      </c>
      <c r="F3" s="4" t="s">
        <v>5</v>
      </c>
      <c r="G3" s="4" t="s">
        <v>6</v>
      </c>
      <c r="H3" s="4" t="s">
        <v>7</v>
      </c>
      <c r="I3" s="4"/>
      <c r="J3" s="3" t="s">
        <v>18</v>
      </c>
      <c r="K3" s="13"/>
      <c r="L3" s="4" t="s">
        <v>0</v>
      </c>
      <c r="M3" s="3" t="s">
        <v>10</v>
      </c>
      <c r="N3" s="3"/>
      <c r="O3" s="3" t="s">
        <v>21</v>
      </c>
      <c r="P3" s="15"/>
    </row>
    <row r="4" spans="1:16" x14ac:dyDescent="0.25">
      <c r="A4" t="s">
        <v>8</v>
      </c>
      <c r="C4">
        <v>37.35</v>
      </c>
      <c r="D4">
        <v>9.85</v>
      </c>
      <c r="E4">
        <v>2.83</v>
      </c>
      <c r="I4" s="16" t="s">
        <v>19</v>
      </c>
      <c r="J4">
        <f>SUM(C4:H4)</f>
        <v>50.03</v>
      </c>
      <c r="K4" s="11"/>
      <c r="L4">
        <v>8.24</v>
      </c>
      <c r="N4" s="16" t="s">
        <v>19</v>
      </c>
      <c r="O4">
        <f>SUM(L4:M4)</f>
        <v>8.24</v>
      </c>
      <c r="P4" s="11"/>
    </row>
    <row r="5" spans="1:16" x14ac:dyDescent="0.25">
      <c r="K5" s="11"/>
      <c r="P5" s="11"/>
    </row>
    <row r="6" spans="1:16" x14ac:dyDescent="0.25">
      <c r="A6" t="s">
        <v>9</v>
      </c>
      <c r="C6">
        <v>35.409999999999997</v>
      </c>
      <c r="D6">
        <v>19.75</v>
      </c>
      <c r="H6">
        <v>0.89</v>
      </c>
      <c r="I6" s="16" t="s">
        <v>19</v>
      </c>
      <c r="J6">
        <f>SUM(C6:H6)</f>
        <v>56.05</v>
      </c>
      <c r="K6" s="11"/>
      <c r="L6">
        <v>8.3699999999999992</v>
      </c>
      <c r="M6">
        <v>0.9</v>
      </c>
      <c r="N6" s="16" t="s">
        <v>19</v>
      </c>
      <c r="O6">
        <f>SUM(L6:M6)</f>
        <v>9.27</v>
      </c>
      <c r="P6" s="11"/>
    </row>
    <row r="7" spans="1:16" x14ac:dyDescent="0.25">
      <c r="K7" s="11"/>
      <c r="P7" s="11"/>
    </row>
    <row r="8" spans="1:16" x14ac:dyDescent="0.25">
      <c r="A8" t="s">
        <v>11</v>
      </c>
      <c r="C8">
        <v>17.36</v>
      </c>
      <c r="D8">
        <v>5.73</v>
      </c>
      <c r="H8">
        <v>0.05</v>
      </c>
      <c r="I8" s="16" t="s">
        <v>19</v>
      </c>
      <c r="J8">
        <f>SUM(C8:H8)</f>
        <v>23.14</v>
      </c>
      <c r="K8" s="11"/>
      <c r="L8">
        <v>2.4300000000000002</v>
      </c>
      <c r="N8" s="16" t="s">
        <v>19</v>
      </c>
      <c r="O8">
        <f>SUM(L8:M8)</f>
        <v>2.4300000000000002</v>
      </c>
      <c r="P8" s="11"/>
    </row>
    <row r="9" spans="1:16" x14ac:dyDescent="0.25">
      <c r="K9" s="11"/>
      <c r="P9" s="11"/>
    </row>
    <row r="10" spans="1:16" x14ac:dyDescent="0.25">
      <c r="A10" t="s">
        <v>12</v>
      </c>
      <c r="C10">
        <v>10.83</v>
      </c>
      <c r="D10">
        <v>15.92</v>
      </c>
      <c r="G10" s="17">
        <v>7.1</v>
      </c>
      <c r="H10">
        <v>1.01</v>
      </c>
      <c r="I10" s="16" t="s">
        <v>19</v>
      </c>
      <c r="J10">
        <f>SUM(C10:H10)</f>
        <v>34.86</v>
      </c>
      <c r="K10" s="11"/>
      <c r="L10">
        <v>4.07</v>
      </c>
      <c r="N10" s="16" t="s">
        <v>19</v>
      </c>
      <c r="O10">
        <f>SUM(L10:M10)</f>
        <v>4.07</v>
      </c>
      <c r="P10" s="11"/>
    </row>
    <row r="11" spans="1:16" x14ac:dyDescent="0.25">
      <c r="E11" t="s">
        <v>20</v>
      </c>
      <c r="G11" s="17"/>
      <c r="K11" s="11"/>
      <c r="P11" s="11"/>
    </row>
    <row r="12" spans="1:16" x14ac:dyDescent="0.25">
      <c r="A12" t="s">
        <v>13</v>
      </c>
      <c r="C12">
        <v>4.4800000000000004</v>
      </c>
      <c r="D12">
        <v>3.22</v>
      </c>
      <c r="G12" s="17"/>
      <c r="H12">
        <v>7.0000000000000007E-2</v>
      </c>
      <c r="I12" s="16" t="s">
        <v>19</v>
      </c>
      <c r="J12">
        <f>SUM(C12:H12)</f>
        <v>7.7700000000000014</v>
      </c>
      <c r="K12" s="11"/>
      <c r="N12" s="16" t="s">
        <v>19</v>
      </c>
      <c r="O12">
        <f>SUM(L12:M12)</f>
        <v>0</v>
      </c>
      <c r="P12" s="11"/>
    </row>
    <row r="13" spans="1:16" x14ac:dyDescent="0.25">
      <c r="G13" s="17"/>
      <c r="K13" s="11"/>
      <c r="P13" s="11"/>
    </row>
    <row r="14" spans="1:16" x14ac:dyDescent="0.25">
      <c r="A14" s="9" t="s">
        <v>14</v>
      </c>
      <c r="B14" s="9"/>
      <c r="C14" s="9">
        <v>10.78</v>
      </c>
      <c r="D14" s="9">
        <v>27.21</v>
      </c>
      <c r="E14" s="9"/>
      <c r="F14" s="9"/>
      <c r="G14" s="19"/>
      <c r="H14" s="9">
        <v>2.38</v>
      </c>
      <c r="I14" s="16" t="s">
        <v>19</v>
      </c>
      <c r="J14" s="7">
        <f>SUM(C14:H14)</f>
        <v>40.370000000000005</v>
      </c>
      <c r="K14" s="14"/>
      <c r="L14" s="9">
        <v>42.24</v>
      </c>
      <c r="M14" s="9"/>
      <c r="N14" s="16" t="s">
        <v>19</v>
      </c>
      <c r="O14" s="7">
        <f>SUM(L14:M14)</f>
        <v>42.24</v>
      </c>
      <c r="P14" s="11"/>
    </row>
    <row r="15" spans="1:16" ht="15.75" thickBot="1" x14ac:dyDescent="0.3">
      <c r="A15" s="18"/>
      <c r="G15" s="17"/>
      <c r="J15" s="8">
        <f>SUM(J4:J14)</f>
        <v>212.22</v>
      </c>
      <c r="K15" s="15"/>
      <c r="O15" s="8">
        <f>SUM(O4:O14)</f>
        <v>66.25</v>
      </c>
      <c r="P15" s="11"/>
    </row>
    <row r="16" spans="1:16" ht="15.75" thickTop="1" x14ac:dyDescent="0.25">
      <c r="A16" s="18" t="s">
        <v>15</v>
      </c>
      <c r="B16" s="9"/>
      <c r="C16" s="20">
        <f>SUM(C4:C14)</f>
        <v>116.21</v>
      </c>
      <c r="D16" s="20">
        <f t="shared" ref="D16:M16" si="0">SUM(D4:D14)</f>
        <v>81.680000000000007</v>
      </c>
      <c r="E16" s="20">
        <f t="shared" si="0"/>
        <v>2.83</v>
      </c>
      <c r="F16" s="20">
        <f t="shared" si="0"/>
        <v>0</v>
      </c>
      <c r="G16" s="21">
        <f t="shared" si="0"/>
        <v>7.1</v>
      </c>
      <c r="H16" s="21">
        <f t="shared" si="0"/>
        <v>4.4000000000000004</v>
      </c>
      <c r="I16" s="23"/>
      <c r="J16" s="10"/>
      <c r="K16" s="22"/>
      <c r="L16" s="20">
        <f t="shared" si="0"/>
        <v>65.349999999999994</v>
      </c>
      <c r="M16" s="20">
        <f t="shared" si="0"/>
        <v>0.9</v>
      </c>
      <c r="N16" s="10"/>
      <c r="O16" s="9"/>
      <c r="P16" s="14"/>
    </row>
    <row r="17" spans="1:14" ht="6" customHeight="1" x14ac:dyDescent="0.25">
      <c r="A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 x14ac:dyDescent="0.3">
      <c r="G18" s="6" t="s">
        <v>17</v>
      </c>
      <c r="H18" s="8">
        <f>SUM(C16:H16)</f>
        <v>212.22</v>
      </c>
      <c r="I18" s="10"/>
      <c r="L18" s="6" t="s">
        <v>16</v>
      </c>
      <c r="M18" s="8">
        <v>66.25</v>
      </c>
      <c r="N18" s="10"/>
    </row>
    <row r="19" spans="1:14" ht="6" customHeight="1" thickTop="1" x14ac:dyDescent="0.25">
      <c r="A19" s="2"/>
      <c r="C19" s="2"/>
    </row>
    <row r="20" spans="1:14" x14ac:dyDescent="0.25">
      <c r="A20" s="6"/>
      <c r="C20" s="2"/>
    </row>
  </sheetData>
  <mergeCells count="2">
    <mergeCell ref="C2:J2"/>
    <mergeCell ref="L2:O2"/>
  </mergeCells>
  <printOptions gridLines="1"/>
  <pageMargins left="0.25" right="0.25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03A6-04FA-4292-B57C-72E59A8C6F2D}">
  <sheetPr>
    <pageSetUpPr fitToPage="1"/>
  </sheetPr>
  <dimension ref="A1:U30"/>
  <sheetViews>
    <sheetView tabSelected="1" view="pageLayout" topLeftCell="B4" zoomScaleNormal="121" workbookViewId="0">
      <selection activeCell="M28" sqref="M28"/>
    </sheetView>
  </sheetViews>
  <sheetFormatPr defaultColWidth="9" defaultRowHeight="17.25" x14ac:dyDescent="0.3"/>
  <cols>
    <col min="1" max="1" width="17.42578125" style="24" customWidth="1"/>
    <col min="2" max="2" width="19" style="24" customWidth="1"/>
    <col min="3" max="3" width="18" style="24" customWidth="1"/>
    <col min="4" max="4" width="24" style="24" customWidth="1"/>
    <col min="5" max="5" width="25.28515625" style="24" customWidth="1"/>
    <col min="6" max="6" width="16" style="28" customWidth="1"/>
    <col min="7" max="7" width="14.28515625" style="28" customWidth="1"/>
    <col min="8" max="8" width="15.5703125" style="28" customWidth="1"/>
    <col min="9" max="9" width="17.7109375" style="28" customWidth="1"/>
    <col min="10" max="10" width="17.5703125" style="28" customWidth="1"/>
    <col min="11" max="11" width="11.42578125" style="28" customWidth="1"/>
    <col min="12" max="12" width="20" style="24" customWidth="1"/>
    <col min="13" max="13" width="14" style="24" customWidth="1"/>
    <col min="14" max="14" width="13.28515625" style="24" customWidth="1"/>
    <col min="15" max="15" width="26.85546875" style="24" customWidth="1"/>
    <col min="16" max="17" width="16.5703125" style="24" customWidth="1"/>
    <col min="18" max="18" width="13.85546875" style="24" customWidth="1"/>
    <col min="19" max="19" width="14.28515625" style="24" customWidth="1"/>
    <col min="20" max="20" width="19.42578125" style="24" customWidth="1"/>
    <col min="21" max="22" width="16.5703125" style="24" customWidth="1"/>
    <col min="23" max="23" width="17.7109375" style="24" customWidth="1"/>
    <col min="24" max="16384" width="9" style="24"/>
  </cols>
  <sheetData>
    <row r="1" spans="1:21" x14ac:dyDescent="0.3">
      <c r="C1" s="24" t="s">
        <v>45</v>
      </c>
    </row>
    <row r="2" spans="1:21" x14ac:dyDescent="0.3">
      <c r="C2" s="24" t="s">
        <v>24</v>
      </c>
    </row>
    <row r="4" spans="1:21" ht="51.75" x14ac:dyDescent="0.3">
      <c r="A4" s="26" t="s">
        <v>46</v>
      </c>
      <c r="B4" s="26" t="s">
        <v>80</v>
      </c>
      <c r="C4" s="27" t="s">
        <v>86</v>
      </c>
      <c r="D4" s="26" t="s">
        <v>25</v>
      </c>
      <c r="E4" s="26" t="s">
        <v>26</v>
      </c>
      <c r="F4" s="27" t="s">
        <v>42</v>
      </c>
      <c r="G4" s="26" t="s">
        <v>29</v>
      </c>
      <c r="H4" s="27" t="s">
        <v>41</v>
      </c>
      <c r="I4" s="26" t="s">
        <v>32</v>
      </c>
      <c r="J4" s="26" t="s">
        <v>27</v>
      </c>
      <c r="K4" s="26" t="s">
        <v>28</v>
      </c>
      <c r="L4" s="26" t="s">
        <v>33</v>
      </c>
      <c r="M4" s="26" t="s">
        <v>35</v>
      </c>
      <c r="N4" s="25" t="s">
        <v>36</v>
      </c>
      <c r="O4" s="25" t="s">
        <v>34</v>
      </c>
      <c r="P4" s="25" t="s">
        <v>37</v>
      </c>
      <c r="Q4" s="25" t="s">
        <v>38</v>
      </c>
      <c r="R4" s="30" t="s">
        <v>43</v>
      </c>
      <c r="S4" s="30" t="s">
        <v>44</v>
      </c>
      <c r="T4" s="25" t="s">
        <v>40</v>
      </c>
      <c r="U4" s="25" t="s">
        <v>39</v>
      </c>
    </row>
    <row r="6" spans="1:21" x14ac:dyDescent="0.3">
      <c r="A6" s="24" t="s">
        <v>47</v>
      </c>
      <c r="B6" s="24" t="s">
        <v>81</v>
      </c>
    </row>
    <row r="7" spans="1:21" x14ac:dyDescent="0.3">
      <c r="B7" s="24" t="s">
        <v>83</v>
      </c>
      <c r="C7" s="24" t="s">
        <v>48</v>
      </c>
      <c r="D7" s="24" t="s">
        <v>49</v>
      </c>
      <c r="E7" s="24" t="s">
        <v>50</v>
      </c>
      <c r="F7" s="28" t="s">
        <v>54</v>
      </c>
      <c r="G7" s="28" t="s">
        <v>59</v>
      </c>
      <c r="H7" s="28">
        <v>3000</v>
      </c>
      <c r="I7" s="28" t="s">
        <v>51</v>
      </c>
      <c r="J7" s="28" t="s">
        <v>55</v>
      </c>
      <c r="K7" s="37">
        <f>SUM(H7/5280)</f>
        <v>0.56818181818181823</v>
      </c>
      <c r="O7" s="24" t="s">
        <v>52</v>
      </c>
    </row>
    <row r="8" spans="1:21" x14ac:dyDescent="0.3">
      <c r="C8" s="24" t="s">
        <v>75</v>
      </c>
      <c r="D8" s="24" t="s">
        <v>57</v>
      </c>
      <c r="E8" s="24" t="s">
        <v>58</v>
      </c>
      <c r="F8" s="28" t="s">
        <v>31</v>
      </c>
      <c r="G8" s="28">
        <v>10</v>
      </c>
      <c r="H8" s="28">
        <v>400</v>
      </c>
      <c r="I8" s="28" t="s">
        <v>51</v>
      </c>
      <c r="J8" s="28" t="s">
        <v>60</v>
      </c>
      <c r="K8" s="37">
        <f>SUM(K7)+(H8/5280)</f>
        <v>0.64393939393939403</v>
      </c>
      <c r="O8" s="24" t="s">
        <v>92</v>
      </c>
    </row>
    <row r="9" spans="1:21" x14ac:dyDescent="0.3">
      <c r="A9" s="25"/>
      <c r="B9" s="25"/>
      <c r="K9" s="37"/>
    </row>
    <row r="10" spans="1:21" x14ac:dyDescent="0.3">
      <c r="A10" s="24" t="s">
        <v>47</v>
      </c>
      <c r="B10" s="24" t="s">
        <v>81</v>
      </c>
      <c r="C10" s="24" t="s">
        <v>53</v>
      </c>
      <c r="K10" s="37"/>
    </row>
    <row r="11" spans="1:21" x14ac:dyDescent="0.3">
      <c r="B11" s="24" t="s">
        <v>84</v>
      </c>
      <c r="D11" s="24" t="s">
        <v>61</v>
      </c>
      <c r="E11" s="24" t="s">
        <v>53</v>
      </c>
      <c r="F11" s="28" t="s">
        <v>30</v>
      </c>
      <c r="G11" s="28">
        <v>3</v>
      </c>
      <c r="H11" s="28">
        <v>455</v>
      </c>
      <c r="I11" s="28" t="s">
        <v>56</v>
      </c>
      <c r="J11" s="28" t="s">
        <v>63</v>
      </c>
      <c r="K11" s="37">
        <f>SUM(K8)+(H11/5280)</f>
        <v>0.73011363636363646</v>
      </c>
    </row>
    <row r="12" spans="1:21" x14ac:dyDescent="0.3">
      <c r="D12" s="24" t="s">
        <v>62</v>
      </c>
      <c r="E12" s="24" t="s">
        <v>53</v>
      </c>
      <c r="F12" s="28" t="s">
        <v>30</v>
      </c>
      <c r="G12" s="28">
        <v>3</v>
      </c>
      <c r="H12" s="28">
        <v>205</v>
      </c>
      <c r="I12" s="28" t="s">
        <v>56</v>
      </c>
      <c r="J12" s="28" t="s">
        <v>64</v>
      </c>
      <c r="K12" s="37">
        <f>SUM(K11)+(H12/5280)</f>
        <v>0.76893939393939403</v>
      </c>
    </row>
    <row r="13" spans="1:21" x14ac:dyDescent="0.3">
      <c r="D13" s="24" t="s">
        <v>66</v>
      </c>
      <c r="E13" s="24" t="s">
        <v>53</v>
      </c>
      <c r="F13" s="28" t="s">
        <v>30</v>
      </c>
      <c r="G13" s="28">
        <v>3</v>
      </c>
      <c r="H13" s="28">
        <v>875</v>
      </c>
      <c r="I13" s="28" t="s">
        <v>56</v>
      </c>
      <c r="J13" s="28" t="s">
        <v>63</v>
      </c>
      <c r="K13" s="37">
        <f>SUM(K12)+(H13/5280)</f>
        <v>0.93465909090909105</v>
      </c>
    </row>
    <row r="14" spans="1:21" x14ac:dyDescent="0.3">
      <c r="D14" s="24" t="s">
        <v>69</v>
      </c>
      <c r="E14" s="24" t="s">
        <v>53</v>
      </c>
      <c r="F14" s="28" t="s">
        <v>30</v>
      </c>
      <c r="G14" s="28">
        <v>3</v>
      </c>
      <c r="H14" s="28">
        <v>200</v>
      </c>
      <c r="I14" s="28" t="s">
        <v>56</v>
      </c>
      <c r="J14" s="28" t="s">
        <v>64</v>
      </c>
      <c r="K14" s="37">
        <f>SUM(K13)+(H14/5280)</f>
        <v>0.9725378787878789</v>
      </c>
    </row>
    <row r="15" spans="1:21" x14ac:dyDescent="0.3">
      <c r="D15" s="24" t="s">
        <v>67</v>
      </c>
      <c r="E15" s="24" t="s">
        <v>65</v>
      </c>
      <c r="F15" s="28" t="s">
        <v>31</v>
      </c>
      <c r="G15" s="28">
        <v>10</v>
      </c>
      <c r="H15" s="28">
        <v>1315</v>
      </c>
      <c r="I15" s="28" t="s">
        <v>70</v>
      </c>
      <c r="J15" s="28" t="s">
        <v>63</v>
      </c>
      <c r="K15" s="37">
        <f>SUM(K14)+(H15/5280)</f>
        <v>1.2215909090909092</v>
      </c>
    </row>
    <row r="16" spans="1:21" x14ac:dyDescent="0.3">
      <c r="D16" s="24" t="s">
        <v>65</v>
      </c>
      <c r="E16" s="24" t="s">
        <v>68</v>
      </c>
      <c r="F16" s="28" t="s">
        <v>31</v>
      </c>
      <c r="G16" s="28">
        <v>10</v>
      </c>
      <c r="H16" s="28">
        <v>1000</v>
      </c>
      <c r="J16" s="28" t="s">
        <v>63</v>
      </c>
      <c r="K16" s="37"/>
      <c r="O16" s="24" t="s">
        <v>71</v>
      </c>
    </row>
    <row r="17" spans="1:19" x14ac:dyDescent="0.3">
      <c r="D17" s="24" t="s">
        <v>72</v>
      </c>
      <c r="E17" s="24" t="s">
        <v>73</v>
      </c>
      <c r="F17" s="28" t="s">
        <v>54</v>
      </c>
      <c r="G17" s="28">
        <v>5</v>
      </c>
      <c r="H17" s="28">
        <v>675</v>
      </c>
      <c r="I17" s="28" t="s">
        <v>70</v>
      </c>
      <c r="J17" s="28" t="s">
        <v>63</v>
      </c>
      <c r="K17" s="37">
        <f>SUM(K15)+(H17/5280)</f>
        <v>1.3494318181818183</v>
      </c>
      <c r="O17" s="24" t="s">
        <v>74</v>
      </c>
    </row>
    <row r="18" spans="1:19" x14ac:dyDescent="0.3">
      <c r="K18" s="37"/>
    </row>
    <row r="19" spans="1:19" x14ac:dyDescent="0.3">
      <c r="A19" s="24" t="s">
        <v>47</v>
      </c>
      <c r="B19" s="24" t="s">
        <v>81</v>
      </c>
      <c r="C19" s="24" t="s">
        <v>76</v>
      </c>
      <c r="K19" s="36"/>
    </row>
    <row r="20" spans="1:19" x14ac:dyDescent="0.3">
      <c r="A20" s="25"/>
      <c r="B20" s="24" t="s">
        <v>82</v>
      </c>
      <c r="D20" s="24" t="s">
        <v>79</v>
      </c>
      <c r="E20" s="24" t="s">
        <v>76</v>
      </c>
      <c r="F20" s="28" t="s">
        <v>54</v>
      </c>
      <c r="G20" s="28">
        <v>3</v>
      </c>
      <c r="H20" s="28">
        <v>225</v>
      </c>
      <c r="I20" s="28" t="s">
        <v>77</v>
      </c>
      <c r="J20" s="28" t="s">
        <v>78</v>
      </c>
      <c r="K20" s="37">
        <f>SUM(K17)+(H20/5280)</f>
        <v>1.3920454545454548</v>
      </c>
    </row>
    <row r="21" spans="1:19" x14ac:dyDescent="0.3">
      <c r="C21" s="24" t="s">
        <v>85</v>
      </c>
      <c r="D21" s="24" t="s">
        <v>79</v>
      </c>
      <c r="E21" s="24" t="s">
        <v>87</v>
      </c>
      <c r="F21" s="28" t="s">
        <v>30</v>
      </c>
      <c r="G21" s="28" t="s">
        <v>88</v>
      </c>
      <c r="H21" s="28">
        <v>1570</v>
      </c>
      <c r="I21" s="28" t="s">
        <v>77</v>
      </c>
      <c r="J21" s="28" t="s">
        <v>78</v>
      </c>
      <c r="K21" s="37">
        <f>SUM(K20)+(H21/5280)</f>
        <v>1.6893939393939397</v>
      </c>
      <c r="O21" s="24" t="s">
        <v>91</v>
      </c>
    </row>
    <row r="22" spans="1:19" x14ac:dyDescent="0.3">
      <c r="K22" s="37"/>
    </row>
    <row r="23" spans="1:19" x14ac:dyDescent="0.3">
      <c r="A23" s="24" t="s">
        <v>98</v>
      </c>
      <c r="B23" s="24" t="s">
        <v>89</v>
      </c>
      <c r="C23" s="24" t="s">
        <v>93</v>
      </c>
      <c r="D23" s="24" t="s">
        <v>94</v>
      </c>
      <c r="E23" s="24" t="s">
        <v>95</v>
      </c>
      <c r="F23" s="28" t="s">
        <v>31</v>
      </c>
      <c r="G23" s="28" t="s">
        <v>96</v>
      </c>
      <c r="H23" s="28">
        <v>1350</v>
      </c>
      <c r="I23" s="28" t="s">
        <v>100</v>
      </c>
      <c r="K23" s="37">
        <f>SUM(K21)+(H23/5280)</f>
        <v>1.9450757575757578</v>
      </c>
      <c r="L23" s="28">
        <v>300</v>
      </c>
      <c r="O23" s="24" t="s">
        <v>99</v>
      </c>
      <c r="R23" s="24">
        <v>1.5</v>
      </c>
      <c r="S23" s="24" t="s">
        <v>97</v>
      </c>
    </row>
    <row r="24" spans="1:19" x14ac:dyDescent="0.3">
      <c r="B24" s="24" t="s">
        <v>90</v>
      </c>
      <c r="K24" s="35"/>
    </row>
    <row r="25" spans="1:19" x14ac:dyDescent="0.3">
      <c r="K25" s="29"/>
    </row>
    <row r="26" spans="1:19" x14ac:dyDescent="0.3">
      <c r="K26" s="29"/>
    </row>
    <row r="27" spans="1:19" x14ac:dyDescent="0.3">
      <c r="K27" s="29"/>
    </row>
    <row r="28" spans="1:19" x14ac:dyDescent="0.3">
      <c r="K28" s="29"/>
    </row>
    <row r="29" spans="1:19" x14ac:dyDescent="0.3">
      <c r="K29" s="29"/>
    </row>
    <row r="30" spans="1:19" x14ac:dyDescent="0.3">
      <c r="K30" s="29"/>
    </row>
  </sheetData>
  <phoneticPr fontId="4" type="noConversion"/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BASIN TOTALS</vt:lpstr>
      <vt:lpstr>Surveyed Totals</vt:lpstr>
      <vt:lpstr>'Surveyed Totals'!Print_Area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Roostaee</dc:creator>
  <cp:lastModifiedBy>CAPPEL, David</cp:lastModifiedBy>
  <cp:lastPrinted>2020-07-15T14:35:56Z</cp:lastPrinted>
  <dcterms:created xsi:type="dcterms:W3CDTF">2019-10-28T18:52:40Z</dcterms:created>
  <dcterms:modified xsi:type="dcterms:W3CDTF">2020-09-23T18:54:57Z</dcterms:modified>
</cp:coreProperties>
</file>